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hilipperovida/Documents/YAHO EXPERTISE/MAITRISE D'OEUVRE/ANNEE 2024/UNIVERSITE DE LORRAINE /INSPE  MAXEVILLE/PIECES MARCHE/Version 3 /"/>
    </mc:Choice>
  </mc:AlternateContent>
  <xr:revisionPtr revIDLastSave="0" documentId="13_ncr:1_{4E9D6D1C-90B8-554F-A337-9813C37935B3}" xr6:coauthVersionLast="47" xr6:coauthVersionMax="47" xr10:uidLastSave="{00000000-0000-0000-0000-000000000000}"/>
  <bookViews>
    <workbookView xWindow="2580" yWindow="500" windowWidth="16640" windowHeight="18400" xr2:uid="{5E7DE24F-BE3E-514A-8DF7-6A0C8E32D981}"/>
  </bookViews>
  <sheets>
    <sheet name="1 à 17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1" l="1"/>
  <c r="F53" i="1"/>
  <c r="F46" i="1"/>
  <c r="F24" i="1"/>
  <c r="F16" i="1"/>
  <c r="F15" i="1"/>
  <c r="F14" i="1"/>
  <c r="F38" i="1"/>
  <c r="F47" i="1"/>
  <c r="F37" i="1"/>
  <c r="F35" i="1"/>
  <c r="F32" i="1"/>
  <c r="F63" i="1"/>
  <c r="F64" i="1"/>
  <c r="F44" i="1"/>
  <c r="F45" i="1"/>
  <c r="F57" i="1"/>
  <c r="F31" i="1"/>
  <c r="F40" i="1"/>
  <c r="F48" i="1"/>
  <c r="F41" i="1"/>
  <c r="F42" i="1"/>
  <c r="F28" i="1"/>
  <c r="F21" i="1"/>
  <c r="F49" i="1"/>
  <c r="F50" i="1"/>
  <c r="F54" i="1"/>
  <c r="F55" i="1"/>
  <c r="F58" i="1"/>
  <c r="F59" i="1"/>
  <c r="F60" i="1"/>
  <c r="F61" i="1"/>
  <c r="F22" i="1"/>
  <c r="F23" i="1"/>
  <c r="F25" i="1"/>
  <c r="F26" i="1"/>
  <c r="F27" i="1"/>
  <c r="F29" i="1"/>
  <c r="F30" i="1"/>
  <c r="F20" i="1"/>
  <c r="F66" i="1" l="1"/>
  <c r="F33" i="1"/>
  <c r="F18" i="1"/>
  <c r="F67" i="1" l="1"/>
  <c r="F68" i="1" l="1"/>
  <c r="F69" i="1" s="1"/>
</calcChain>
</file>

<file path=xl/sharedStrings.xml><?xml version="1.0" encoding="utf-8"?>
<sst xmlns="http://schemas.openxmlformats.org/spreadsheetml/2006/main" count="160" uniqueCount="125">
  <si>
    <t xml:space="preserve">REFECTION ETANCHEITE </t>
  </si>
  <si>
    <t>CDPGF</t>
  </si>
  <si>
    <t>Poste</t>
  </si>
  <si>
    <t>Désignation</t>
  </si>
  <si>
    <t>U</t>
  </si>
  <si>
    <t>PU</t>
  </si>
  <si>
    <t>Total</t>
  </si>
  <si>
    <t>INSTALLATION DE CHANTIER</t>
  </si>
  <si>
    <t xml:space="preserve">Stockage Base vie et Etat des lieux </t>
  </si>
  <si>
    <t>ens</t>
  </si>
  <si>
    <t>TOTAL 1</t>
  </si>
  <si>
    <t>TRAVAUX PREPARATOIRES</t>
  </si>
  <si>
    <t>m2</t>
  </si>
  <si>
    <t>Dépose des relevés d'étanchéité</t>
  </si>
  <si>
    <t>ml</t>
  </si>
  <si>
    <t>u</t>
  </si>
  <si>
    <t>Dépose lanterneaux</t>
  </si>
  <si>
    <t xml:space="preserve">Dépose couvertines </t>
  </si>
  <si>
    <t>TOTAL 2</t>
  </si>
  <si>
    <t>TRAVAUX NEUFS</t>
  </si>
  <si>
    <t>Pare  vapeur</t>
  </si>
  <si>
    <t>Mousse polyuréthane 160 mm</t>
  </si>
  <si>
    <t>Etanchéité</t>
  </si>
  <si>
    <t>Relevés d'étanchéité</t>
  </si>
  <si>
    <t>Solins</t>
  </si>
  <si>
    <t>Lanterneaux</t>
  </si>
  <si>
    <t>Lanterneaux désenfumage 1 x 1</t>
  </si>
  <si>
    <t>Naissances EP</t>
  </si>
  <si>
    <t>Crosses</t>
  </si>
  <si>
    <t>TOTAL 3</t>
  </si>
  <si>
    <t>TVA 20%</t>
  </si>
  <si>
    <t xml:space="preserve">TOTAL TTC </t>
  </si>
  <si>
    <t>Fait à : ….....................................</t>
  </si>
  <si>
    <t xml:space="preserve">tampon et signature </t>
  </si>
  <si>
    <t xml:space="preserve">Arrachage du complexe </t>
  </si>
  <si>
    <t xml:space="preserve">Dépose des solins </t>
  </si>
  <si>
    <t>Complexe d'étanchéité</t>
  </si>
  <si>
    <t xml:space="preserve">Couvertines </t>
  </si>
  <si>
    <t xml:space="preserve">Accessoires </t>
  </si>
  <si>
    <t>Sécurité périphérique</t>
  </si>
  <si>
    <t xml:space="preserve">Sécurité </t>
  </si>
  <si>
    <t xml:space="preserve">Garde corps périphérique </t>
  </si>
  <si>
    <t xml:space="preserve">Tour d'accès </t>
  </si>
  <si>
    <t>Ventilation diam 100</t>
  </si>
  <si>
    <t xml:space="preserve">MAXEVILLE - INSPE </t>
  </si>
  <si>
    <t>Q</t>
  </si>
  <si>
    <t>Dépose solin - tablettes</t>
  </si>
  <si>
    <t>Dépose vent - crosse - potelet</t>
  </si>
  <si>
    <t>Pour protection lourde</t>
  </si>
  <si>
    <t xml:space="preserve">Entablement </t>
  </si>
  <si>
    <t>Lanterneaux désenfumage 1,6 x 1,6</t>
  </si>
  <si>
    <t>Lanterneaux désenfumage 2 x 2</t>
  </si>
  <si>
    <t>Passage d'eau</t>
  </si>
  <si>
    <t>Trop plein</t>
  </si>
  <si>
    <t>Palier acrotère</t>
  </si>
  <si>
    <t xml:space="preserve">Pour dalles sur plots </t>
  </si>
  <si>
    <t>Mousse polyuréthane 160 mm autopro</t>
  </si>
  <si>
    <t>Auto protégée</t>
  </si>
  <si>
    <t>Isolant</t>
  </si>
  <si>
    <t>TOTAL 1 + 2 + 3</t>
  </si>
  <si>
    <t xml:space="preserve">Dépose gravillons </t>
  </si>
  <si>
    <t>Dépose dalles sur plots</t>
  </si>
  <si>
    <t xml:space="preserve">Dépose Naissances EP + TP </t>
  </si>
  <si>
    <t xml:space="preserve">Dépose passage d'eau </t>
  </si>
  <si>
    <t>Lanterneaux désenfumage 1,1 x 1,1</t>
  </si>
  <si>
    <t xml:space="preserve">Protection </t>
  </si>
  <si>
    <t>Dallettes</t>
  </si>
  <si>
    <t>Depose acrotère - Création acrotère</t>
  </si>
  <si>
    <t>mll</t>
  </si>
  <si>
    <t>II.1</t>
  </si>
  <si>
    <t>II.1.1</t>
  </si>
  <si>
    <t>II.1.1.1</t>
  </si>
  <si>
    <t>II.1.1.2</t>
  </si>
  <si>
    <t>II.1.1.3</t>
  </si>
  <si>
    <t xml:space="preserve">Dépose bandes de rives  </t>
  </si>
  <si>
    <t>Réhausse acrotère</t>
  </si>
  <si>
    <t>MAXEVILLE - Bâtiment E - Terrasse 1 à 17</t>
  </si>
  <si>
    <t>II.1.2</t>
  </si>
  <si>
    <t>II.1.2.1</t>
  </si>
  <si>
    <t>II.1.2.2</t>
  </si>
  <si>
    <t>II.1.2.3</t>
  </si>
  <si>
    <t>II.1.2.4</t>
  </si>
  <si>
    <t>II.1.2.5</t>
  </si>
  <si>
    <t>II.1.2.6</t>
  </si>
  <si>
    <t>II.1.2.7</t>
  </si>
  <si>
    <t>II.1.2.8</t>
  </si>
  <si>
    <t>II.1.2.9</t>
  </si>
  <si>
    <t>II.1.2.10</t>
  </si>
  <si>
    <t>II.1.2.11</t>
  </si>
  <si>
    <t>II.1.2.12</t>
  </si>
  <si>
    <t>II.1.2.13</t>
  </si>
  <si>
    <t>II.1.3</t>
  </si>
  <si>
    <t>II.1.3.1</t>
  </si>
  <si>
    <t>II.1.3.1.1</t>
  </si>
  <si>
    <t>II.1.3.1.2</t>
  </si>
  <si>
    <t>II.1.3.1.2.1</t>
  </si>
  <si>
    <t>II.1.3.1.2.2</t>
  </si>
  <si>
    <t>II.1.3.1.3</t>
  </si>
  <si>
    <t>II.1.3.1.3.1</t>
  </si>
  <si>
    <t>II.1.3.1.3.2</t>
  </si>
  <si>
    <t>II.1.3.1.3.3</t>
  </si>
  <si>
    <t>II.1.3.1.4</t>
  </si>
  <si>
    <t>II.1.3.1.4.1</t>
  </si>
  <si>
    <t>II.1.3.1.4.2</t>
  </si>
  <si>
    <t>II.1.3.2</t>
  </si>
  <si>
    <t>II.1.3.3</t>
  </si>
  <si>
    <t>II.1.3.4</t>
  </si>
  <si>
    <t>II.1.3.5</t>
  </si>
  <si>
    <t>II.1.3.6</t>
  </si>
  <si>
    <t>II.1.3.7</t>
  </si>
  <si>
    <t>II.1.3.7.1</t>
  </si>
  <si>
    <t>II.1.3.7.2</t>
  </si>
  <si>
    <t>II.1.3.7.3</t>
  </si>
  <si>
    <t>II.1.3.7.4</t>
  </si>
  <si>
    <t>II.1.3.8</t>
  </si>
  <si>
    <t>II.1.3.8.1</t>
  </si>
  <si>
    <t>II.1.3.8.2</t>
  </si>
  <si>
    <t>II.1.3.8.3</t>
  </si>
  <si>
    <t>II.1.3.8.4</t>
  </si>
  <si>
    <t>II.1.3.8.5</t>
  </si>
  <si>
    <t>II.1.4</t>
  </si>
  <si>
    <t>II.1.4.1</t>
  </si>
  <si>
    <t>II.1.4.2</t>
  </si>
  <si>
    <t>Protection lourde</t>
  </si>
  <si>
    <t>Vesion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</si>
</sst>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Display"/>
      <family val="2"/>
      <scheme val="major"/>
    </font>
    <font>
      <b/>
      <sz val="14"/>
      <color theme="1"/>
      <name val="Aptos Display"/>
      <family val="2"/>
      <scheme val="major"/>
    </font>
    <font>
      <b/>
      <sz val="12"/>
      <color rgb="FFFF0000"/>
      <name val="Aptos Narrow"/>
      <family val="2"/>
      <scheme val="minor"/>
    </font>
    <font>
      <sz val="8"/>
      <color theme="1"/>
      <name val="Calibri (Corps)"/>
    </font>
    <font>
      <sz val="8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0" fillId="0" borderId="9" xfId="0" applyBorder="1"/>
    <xf numFmtId="0" fontId="4" fillId="0" borderId="7" xfId="0" applyFont="1" applyBorder="1"/>
    <xf numFmtId="0" fontId="4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0" fontId="1" fillId="0" borderId="13" xfId="0" applyFont="1" applyBorder="1"/>
    <xf numFmtId="0" fontId="1" fillId="0" borderId="14" xfId="0" applyFont="1" applyBorder="1"/>
    <xf numFmtId="164" fontId="0" fillId="3" borderId="15" xfId="0" applyNumberFormat="1" applyFill="1" applyBorder="1" applyAlignment="1">
      <alignment horizontal="right" vertical="center"/>
    </xf>
    <xf numFmtId="164" fontId="1" fillId="3" borderId="15" xfId="0" applyNumberFormat="1" applyFont="1" applyFill="1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164" fontId="1" fillId="3" borderId="2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13" xfId="0" applyFont="1" applyBorder="1"/>
    <xf numFmtId="164" fontId="0" fillId="0" borderId="17" xfId="0" applyNumberFormat="1" applyBorder="1" applyAlignment="1">
      <alignment horizontal="right" vertical="center"/>
    </xf>
    <xf numFmtId="0" fontId="8" fillId="0" borderId="14" xfId="0" applyFont="1" applyBorder="1"/>
    <xf numFmtId="0" fontId="7" fillId="0" borderId="14" xfId="0" applyFont="1" applyBorder="1"/>
    <xf numFmtId="0" fontId="0" fillId="0" borderId="8" xfId="0" applyBorder="1" applyAlignment="1">
      <alignment horizontal="center" vertical="center"/>
    </xf>
    <xf numFmtId="0" fontId="0" fillId="0" borderId="25" xfId="0" applyBorder="1"/>
    <xf numFmtId="0" fontId="8" fillId="0" borderId="0" xfId="0" applyFont="1"/>
    <xf numFmtId="0" fontId="9" fillId="0" borderId="14" xfId="0" applyFont="1" applyBorder="1"/>
    <xf numFmtId="0" fontId="10" fillId="0" borderId="14" xfId="0" applyFont="1" applyBorder="1"/>
    <xf numFmtId="0" fontId="9" fillId="0" borderId="8" xfId="0" applyFont="1" applyBorder="1"/>
    <xf numFmtId="0" fontId="9" fillId="0" borderId="13" xfId="0" applyFont="1" applyBorder="1"/>
    <xf numFmtId="0" fontId="1" fillId="3" borderId="16" xfId="0" applyFont="1" applyFill="1" applyBorder="1" applyAlignment="1">
      <alignment horizontal="left" vertical="center"/>
    </xf>
    <xf numFmtId="0" fontId="0" fillId="3" borderId="18" xfId="0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1" fillId="3" borderId="21" xfId="0" applyFont="1" applyFill="1" applyBorder="1" applyAlignment="1">
      <alignment horizontal="left" vertical="center"/>
    </xf>
    <xf numFmtId="0" fontId="0" fillId="3" borderId="22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17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12700</xdr:colOff>
      <xdr:row>0</xdr:row>
      <xdr:rowOff>0</xdr:rowOff>
    </xdr:from>
    <xdr:to>
      <xdr:col>3</xdr:col>
      <xdr:colOff>326390</xdr:colOff>
      <xdr:row>5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015AC80-E57F-7643-87BA-790D92BA75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02000" y="0"/>
          <a:ext cx="1143000" cy="1054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AACF2-9725-1D4D-AF06-2BDF592789E9}">
  <sheetPr>
    <pageSetUpPr fitToPage="1"/>
  </sheetPr>
  <dimension ref="A7:H72"/>
  <sheetViews>
    <sheetView tabSelected="1" topLeftCell="A47" workbookViewId="0">
      <selection activeCell="B77" sqref="B77"/>
    </sheetView>
  </sheetViews>
  <sheetFormatPr baseColWidth="10" defaultRowHeight="16" x14ac:dyDescent="0.2"/>
  <cols>
    <col min="2" max="2" width="34.1640625" customWidth="1"/>
    <col min="6" max="6" width="14.33203125" customWidth="1"/>
  </cols>
  <sheetData>
    <row r="7" spans="1:6" ht="20" x14ac:dyDescent="0.25">
      <c r="A7" s="44" t="s">
        <v>0</v>
      </c>
      <c r="B7" s="44"/>
      <c r="C7" s="44"/>
      <c r="D7" s="44"/>
      <c r="E7" s="44"/>
      <c r="F7" s="44"/>
    </row>
    <row r="8" spans="1:6" ht="19" thickBot="1" x14ac:dyDescent="0.25">
      <c r="A8" s="45" t="s">
        <v>44</v>
      </c>
      <c r="B8" s="45"/>
      <c r="C8" s="45"/>
      <c r="D8" s="45"/>
      <c r="E8" s="45"/>
      <c r="F8" s="45"/>
    </row>
    <row r="9" spans="1:6" ht="21" thickBot="1" x14ac:dyDescent="0.25">
      <c r="A9" s="46" t="s">
        <v>1</v>
      </c>
      <c r="B9" s="47"/>
      <c r="C9" s="47"/>
      <c r="D9" s="47"/>
      <c r="E9" s="47"/>
      <c r="F9" s="48"/>
    </row>
    <row r="10" spans="1:6" ht="17" thickBot="1" x14ac:dyDescent="0.25">
      <c r="A10" s="1" t="s">
        <v>2</v>
      </c>
      <c r="B10" s="2" t="s">
        <v>3</v>
      </c>
      <c r="C10" s="2" t="s">
        <v>45</v>
      </c>
      <c r="D10" s="2" t="s">
        <v>4</v>
      </c>
      <c r="E10" s="2" t="s">
        <v>5</v>
      </c>
      <c r="F10" s="3" t="s">
        <v>6</v>
      </c>
    </row>
    <row r="11" spans="1:6" x14ac:dyDescent="0.2">
      <c r="A11" s="4"/>
      <c r="B11" s="5"/>
      <c r="C11" s="6"/>
      <c r="D11" s="6"/>
      <c r="E11" s="6"/>
      <c r="F11" s="7"/>
    </row>
    <row r="12" spans="1:6" x14ac:dyDescent="0.2">
      <c r="A12" s="8" t="s">
        <v>69</v>
      </c>
      <c r="B12" s="9" t="s">
        <v>76</v>
      </c>
      <c r="C12" s="6"/>
      <c r="D12" s="6"/>
      <c r="E12" s="6"/>
      <c r="F12" s="7"/>
    </row>
    <row r="13" spans="1:6" x14ac:dyDescent="0.2">
      <c r="A13" s="10" t="s">
        <v>70</v>
      </c>
      <c r="B13" s="11" t="s">
        <v>7</v>
      </c>
      <c r="C13" s="12"/>
      <c r="D13" s="12"/>
      <c r="E13" s="12"/>
      <c r="F13" s="13"/>
    </row>
    <row r="14" spans="1:6" x14ac:dyDescent="0.2">
      <c r="A14" s="14" t="s">
        <v>71</v>
      </c>
      <c r="B14" s="15" t="s">
        <v>8</v>
      </c>
      <c r="C14" s="16">
        <v>1</v>
      </c>
      <c r="D14" s="16" t="s">
        <v>9</v>
      </c>
      <c r="E14" s="17">
        <v>0</v>
      </c>
      <c r="F14" s="18">
        <f>SUM(C14*E14)</f>
        <v>0</v>
      </c>
    </row>
    <row r="15" spans="1:6" x14ac:dyDescent="0.2">
      <c r="A15" s="14" t="s">
        <v>72</v>
      </c>
      <c r="B15" s="15" t="s">
        <v>42</v>
      </c>
      <c r="C15" s="16">
        <v>1</v>
      </c>
      <c r="D15" s="16" t="s">
        <v>15</v>
      </c>
      <c r="E15" s="17">
        <v>0</v>
      </c>
      <c r="F15" s="18">
        <f>SUM(C15*E15)</f>
        <v>0</v>
      </c>
    </row>
    <row r="16" spans="1:6" x14ac:dyDescent="0.2">
      <c r="A16" s="14" t="s">
        <v>73</v>
      </c>
      <c r="B16" s="15" t="s">
        <v>39</v>
      </c>
      <c r="C16" s="16">
        <v>594</v>
      </c>
      <c r="D16" s="16" t="s">
        <v>14</v>
      </c>
      <c r="E16" s="17">
        <v>0</v>
      </c>
      <c r="F16" s="18">
        <f>SUM(C16*E16)</f>
        <v>0</v>
      </c>
    </row>
    <row r="17" spans="1:8" x14ac:dyDescent="0.2">
      <c r="A17" s="14"/>
      <c r="B17" s="15"/>
      <c r="C17" s="16"/>
      <c r="D17" s="16"/>
      <c r="E17" s="17"/>
      <c r="F17" s="18"/>
    </row>
    <row r="18" spans="1:8" x14ac:dyDescent="0.2">
      <c r="A18" s="19"/>
      <c r="B18" s="20"/>
      <c r="C18" s="16"/>
      <c r="D18" s="49" t="s">
        <v>10</v>
      </c>
      <c r="E18" s="40"/>
      <c r="F18" s="21">
        <f>SUM(F14:F17)</f>
        <v>0</v>
      </c>
    </row>
    <row r="19" spans="1:8" x14ac:dyDescent="0.2">
      <c r="A19" s="19" t="s">
        <v>77</v>
      </c>
      <c r="B19" s="20" t="s">
        <v>11</v>
      </c>
      <c r="C19" s="16"/>
      <c r="D19" s="16"/>
      <c r="E19" s="17"/>
      <c r="F19" s="18"/>
    </row>
    <row r="20" spans="1:8" x14ac:dyDescent="0.2">
      <c r="A20" s="14" t="s">
        <v>78</v>
      </c>
      <c r="B20" s="15" t="s">
        <v>60</v>
      </c>
      <c r="C20" s="16">
        <v>2229</v>
      </c>
      <c r="D20" s="16" t="s">
        <v>12</v>
      </c>
      <c r="E20" s="17">
        <v>0</v>
      </c>
      <c r="F20" s="18">
        <f>SUM(C20*E20)</f>
        <v>0</v>
      </c>
    </row>
    <row r="21" spans="1:8" x14ac:dyDescent="0.2">
      <c r="A21" s="14" t="s">
        <v>79</v>
      </c>
      <c r="B21" s="15" t="s">
        <v>61</v>
      </c>
      <c r="C21" s="16">
        <v>56</v>
      </c>
      <c r="D21" s="16" t="s">
        <v>12</v>
      </c>
      <c r="E21" s="17">
        <v>0</v>
      </c>
      <c r="F21" s="18">
        <f>SUM(C21*E21)</f>
        <v>0</v>
      </c>
    </row>
    <row r="22" spans="1:8" x14ac:dyDescent="0.2">
      <c r="A22" s="14" t="s">
        <v>80</v>
      </c>
      <c r="B22" s="15" t="s">
        <v>34</v>
      </c>
      <c r="C22" s="16">
        <v>2647</v>
      </c>
      <c r="D22" s="16" t="s">
        <v>12</v>
      </c>
      <c r="E22" s="17">
        <v>0</v>
      </c>
      <c r="F22" s="18">
        <f t="shared" ref="F22:F32" si="0">SUM(C22*E22)</f>
        <v>0</v>
      </c>
    </row>
    <row r="23" spans="1:8" x14ac:dyDescent="0.2">
      <c r="A23" s="14" t="s">
        <v>81</v>
      </c>
      <c r="B23" s="15" t="s">
        <v>13</v>
      </c>
      <c r="C23" s="16">
        <v>989</v>
      </c>
      <c r="D23" s="16" t="s">
        <v>14</v>
      </c>
      <c r="E23" s="17">
        <v>0</v>
      </c>
      <c r="F23" s="18">
        <f t="shared" si="0"/>
        <v>0</v>
      </c>
    </row>
    <row r="24" spans="1:8" x14ac:dyDescent="0.2">
      <c r="A24" s="14" t="s">
        <v>82</v>
      </c>
      <c r="B24" s="15" t="s">
        <v>74</v>
      </c>
      <c r="C24" s="16">
        <v>125</v>
      </c>
      <c r="D24" s="16" t="s">
        <v>14</v>
      </c>
      <c r="E24" s="17">
        <v>0</v>
      </c>
      <c r="F24" s="18">
        <f t="shared" si="0"/>
        <v>0</v>
      </c>
    </row>
    <row r="25" spans="1:8" x14ac:dyDescent="0.2">
      <c r="A25" s="14" t="s">
        <v>83</v>
      </c>
      <c r="B25" s="15" t="s">
        <v>17</v>
      </c>
      <c r="C25" s="16">
        <v>578</v>
      </c>
      <c r="D25" s="16" t="s">
        <v>14</v>
      </c>
      <c r="E25" s="17">
        <v>0</v>
      </c>
      <c r="F25" s="18">
        <f t="shared" si="0"/>
        <v>0</v>
      </c>
      <c r="H25" s="33"/>
    </row>
    <row r="26" spans="1:8" x14ac:dyDescent="0.2">
      <c r="A26" s="14" t="s">
        <v>84</v>
      </c>
      <c r="B26" s="15" t="s">
        <v>35</v>
      </c>
      <c r="C26" s="16">
        <v>37</v>
      </c>
      <c r="D26" s="16" t="s">
        <v>14</v>
      </c>
      <c r="E26" s="17">
        <v>0</v>
      </c>
      <c r="F26" s="18">
        <f t="shared" si="0"/>
        <v>0</v>
      </c>
    </row>
    <row r="27" spans="1:8" x14ac:dyDescent="0.2">
      <c r="A27" s="14" t="s">
        <v>85</v>
      </c>
      <c r="B27" s="15" t="s">
        <v>46</v>
      </c>
      <c r="C27" s="16">
        <v>97</v>
      </c>
      <c r="D27" s="16" t="s">
        <v>14</v>
      </c>
      <c r="E27" s="17">
        <v>0</v>
      </c>
      <c r="F27" s="18">
        <f t="shared" si="0"/>
        <v>0</v>
      </c>
    </row>
    <row r="28" spans="1:8" x14ac:dyDescent="0.2">
      <c r="A28" s="14" t="s">
        <v>86</v>
      </c>
      <c r="B28" s="15" t="s">
        <v>47</v>
      </c>
      <c r="C28" s="16">
        <v>17</v>
      </c>
      <c r="D28" s="16" t="s">
        <v>15</v>
      </c>
      <c r="E28" s="17">
        <v>0</v>
      </c>
      <c r="F28" s="18">
        <f t="shared" si="0"/>
        <v>0</v>
      </c>
    </row>
    <row r="29" spans="1:8" x14ac:dyDescent="0.2">
      <c r="A29" s="14" t="s">
        <v>87</v>
      </c>
      <c r="B29" s="15" t="s">
        <v>62</v>
      </c>
      <c r="C29" s="16">
        <v>32</v>
      </c>
      <c r="D29" s="16" t="s">
        <v>15</v>
      </c>
      <c r="E29" s="17">
        <v>0</v>
      </c>
      <c r="F29" s="18">
        <f t="shared" si="0"/>
        <v>0</v>
      </c>
    </row>
    <row r="30" spans="1:8" x14ac:dyDescent="0.2">
      <c r="A30" s="14" t="s">
        <v>88</v>
      </c>
      <c r="B30" s="15" t="s">
        <v>63</v>
      </c>
      <c r="C30" s="16">
        <v>6</v>
      </c>
      <c r="D30" s="16" t="s">
        <v>15</v>
      </c>
      <c r="E30" s="17">
        <v>0</v>
      </c>
      <c r="F30" s="18">
        <f t="shared" si="0"/>
        <v>0</v>
      </c>
    </row>
    <row r="31" spans="1:8" x14ac:dyDescent="0.2">
      <c r="A31" s="14" t="s">
        <v>89</v>
      </c>
      <c r="B31" s="15" t="s">
        <v>16</v>
      </c>
      <c r="C31" s="16">
        <v>19</v>
      </c>
      <c r="D31" s="16" t="s">
        <v>15</v>
      </c>
      <c r="E31" s="17">
        <v>0</v>
      </c>
      <c r="F31" s="18">
        <f t="shared" si="0"/>
        <v>0</v>
      </c>
    </row>
    <row r="32" spans="1:8" x14ac:dyDescent="0.2">
      <c r="A32" s="14" t="s">
        <v>90</v>
      </c>
      <c r="B32" s="15" t="s">
        <v>67</v>
      </c>
      <c r="C32" s="16">
        <v>3</v>
      </c>
      <c r="D32" s="16" t="s">
        <v>14</v>
      </c>
      <c r="E32" s="17">
        <v>0</v>
      </c>
      <c r="F32" s="18">
        <f t="shared" si="0"/>
        <v>0</v>
      </c>
    </row>
    <row r="33" spans="1:6" x14ac:dyDescent="0.2">
      <c r="A33" s="19" t="s">
        <v>91</v>
      </c>
      <c r="B33" s="20" t="s">
        <v>19</v>
      </c>
      <c r="C33" s="16"/>
      <c r="D33" s="49" t="s">
        <v>18</v>
      </c>
      <c r="E33" s="40"/>
      <c r="F33" s="21">
        <f>SUM(F20:F32)</f>
        <v>0</v>
      </c>
    </row>
    <row r="34" spans="1:6" x14ac:dyDescent="0.2">
      <c r="A34" s="19" t="s">
        <v>92</v>
      </c>
      <c r="B34" s="20" t="s">
        <v>36</v>
      </c>
      <c r="C34" s="16"/>
      <c r="D34" s="16"/>
      <c r="E34" s="17"/>
      <c r="F34" s="18"/>
    </row>
    <row r="35" spans="1:6" x14ac:dyDescent="0.2">
      <c r="A35" s="37" t="s">
        <v>93</v>
      </c>
      <c r="B35" s="34" t="s">
        <v>20</v>
      </c>
      <c r="C35" s="16">
        <v>2647</v>
      </c>
      <c r="D35" s="16" t="s">
        <v>12</v>
      </c>
      <c r="E35" s="17">
        <v>0</v>
      </c>
      <c r="F35" s="18">
        <f>SUM(C35*E35)</f>
        <v>0</v>
      </c>
    </row>
    <row r="36" spans="1:6" x14ac:dyDescent="0.2">
      <c r="A36" s="37" t="s">
        <v>94</v>
      </c>
      <c r="B36" s="29" t="s">
        <v>58</v>
      </c>
      <c r="C36" s="16"/>
      <c r="D36" s="16"/>
      <c r="E36" s="17"/>
      <c r="F36" s="18"/>
    </row>
    <row r="37" spans="1:6" x14ac:dyDescent="0.2">
      <c r="A37" s="27" t="s">
        <v>95</v>
      </c>
      <c r="B37" s="15" t="s">
        <v>21</v>
      </c>
      <c r="C37" s="16">
        <v>2284</v>
      </c>
      <c r="D37" s="16" t="s">
        <v>12</v>
      </c>
      <c r="E37" s="17">
        <v>0</v>
      </c>
      <c r="F37" s="18">
        <f t="shared" ref="F37" si="1">SUM(C37*E37)</f>
        <v>0</v>
      </c>
    </row>
    <row r="38" spans="1:6" x14ac:dyDescent="0.2">
      <c r="A38" s="27" t="s">
        <v>96</v>
      </c>
      <c r="B38" s="15" t="s">
        <v>56</v>
      </c>
      <c r="C38" s="16">
        <v>363</v>
      </c>
      <c r="D38" s="16" t="s">
        <v>12</v>
      </c>
      <c r="E38" s="17">
        <v>0</v>
      </c>
      <c r="F38" s="18">
        <f>SUM(C38*E38)</f>
        <v>0</v>
      </c>
    </row>
    <row r="39" spans="1:6" x14ac:dyDescent="0.2">
      <c r="A39" s="19" t="s">
        <v>97</v>
      </c>
      <c r="B39" s="29" t="s">
        <v>22</v>
      </c>
      <c r="C39" s="16"/>
      <c r="D39" s="31"/>
      <c r="E39" s="17"/>
      <c r="F39" s="18"/>
    </row>
    <row r="40" spans="1:6" x14ac:dyDescent="0.2">
      <c r="A40" s="27" t="s">
        <v>98</v>
      </c>
      <c r="B40" s="15" t="s">
        <v>48</v>
      </c>
      <c r="C40" s="16">
        <v>2229</v>
      </c>
      <c r="D40" s="16" t="s">
        <v>12</v>
      </c>
      <c r="E40" s="17">
        <v>0</v>
      </c>
      <c r="F40" s="18">
        <f t="shared" ref="F40:F64" si="2">SUM(C40*E40)</f>
        <v>0</v>
      </c>
    </row>
    <row r="41" spans="1:6" x14ac:dyDescent="0.2">
      <c r="A41" s="27" t="s">
        <v>99</v>
      </c>
      <c r="B41" s="15" t="s">
        <v>55</v>
      </c>
      <c r="C41" s="16">
        <v>56</v>
      </c>
      <c r="D41" s="16" t="s">
        <v>12</v>
      </c>
      <c r="E41" s="17">
        <v>0</v>
      </c>
      <c r="F41" s="18">
        <f t="shared" si="2"/>
        <v>0</v>
      </c>
    </row>
    <row r="42" spans="1:6" x14ac:dyDescent="0.2">
      <c r="A42" s="27" t="s">
        <v>100</v>
      </c>
      <c r="B42" s="15" t="s">
        <v>57</v>
      </c>
      <c r="C42" s="16">
        <v>363</v>
      </c>
      <c r="D42" s="16" t="s">
        <v>12</v>
      </c>
      <c r="E42" s="17">
        <v>0</v>
      </c>
      <c r="F42" s="18">
        <f t="shared" si="2"/>
        <v>0</v>
      </c>
    </row>
    <row r="43" spans="1:6" x14ac:dyDescent="0.2">
      <c r="A43" s="19" t="s">
        <v>101</v>
      </c>
      <c r="B43" s="29" t="s">
        <v>65</v>
      </c>
      <c r="C43" s="16"/>
      <c r="D43" s="16"/>
      <c r="E43" s="17"/>
      <c r="F43" s="18"/>
    </row>
    <row r="44" spans="1:6" x14ac:dyDescent="0.2">
      <c r="A44" s="27" t="s">
        <v>102</v>
      </c>
      <c r="B44" s="30" t="s">
        <v>123</v>
      </c>
      <c r="C44" s="16">
        <v>2229</v>
      </c>
      <c r="D44" s="16" t="s">
        <v>12</v>
      </c>
      <c r="E44" s="17">
        <v>0</v>
      </c>
      <c r="F44" s="18">
        <f t="shared" si="2"/>
        <v>0</v>
      </c>
    </row>
    <row r="45" spans="1:6" x14ac:dyDescent="0.2">
      <c r="A45" s="27" t="s">
        <v>103</v>
      </c>
      <c r="B45" s="30" t="s">
        <v>66</v>
      </c>
      <c r="C45" s="16">
        <v>56</v>
      </c>
      <c r="D45" s="16" t="s">
        <v>12</v>
      </c>
      <c r="E45" s="17">
        <v>0</v>
      </c>
      <c r="F45" s="18">
        <f t="shared" si="2"/>
        <v>0</v>
      </c>
    </row>
    <row r="46" spans="1:6" x14ac:dyDescent="0.2">
      <c r="A46" s="19" t="s">
        <v>104</v>
      </c>
      <c r="B46" s="34" t="s">
        <v>75</v>
      </c>
      <c r="C46" s="16">
        <v>92</v>
      </c>
      <c r="D46" s="16" t="s">
        <v>14</v>
      </c>
      <c r="E46" s="17">
        <v>0</v>
      </c>
      <c r="F46" s="18">
        <f t="shared" si="2"/>
        <v>0</v>
      </c>
    </row>
    <row r="47" spans="1:6" x14ac:dyDescent="0.2">
      <c r="A47" s="19" t="s">
        <v>105</v>
      </c>
      <c r="B47" s="29" t="s">
        <v>23</v>
      </c>
      <c r="C47" s="16">
        <v>989</v>
      </c>
      <c r="D47" s="16" t="s">
        <v>68</v>
      </c>
      <c r="E47" s="17">
        <v>0</v>
      </c>
      <c r="F47" s="18">
        <f t="shared" si="2"/>
        <v>0</v>
      </c>
    </row>
    <row r="48" spans="1:6" x14ac:dyDescent="0.2">
      <c r="A48" s="19" t="s">
        <v>106</v>
      </c>
      <c r="B48" s="34" t="s">
        <v>37</v>
      </c>
      <c r="C48" s="16">
        <v>703</v>
      </c>
      <c r="D48" s="16" t="s">
        <v>14</v>
      </c>
      <c r="E48" s="17">
        <v>0</v>
      </c>
      <c r="F48" s="18">
        <f t="shared" si="2"/>
        <v>0</v>
      </c>
    </row>
    <row r="49" spans="1:6" x14ac:dyDescent="0.2">
      <c r="A49" s="19" t="s">
        <v>107</v>
      </c>
      <c r="B49" s="36" t="s">
        <v>49</v>
      </c>
      <c r="C49" s="16">
        <v>97</v>
      </c>
      <c r="D49" s="16" t="s">
        <v>14</v>
      </c>
      <c r="E49" s="17">
        <v>0</v>
      </c>
      <c r="F49" s="18">
        <f t="shared" si="2"/>
        <v>0</v>
      </c>
    </row>
    <row r="50" spans="1:6" x14ac:dyDescent="0.2">
      <c r="A50" s="19" t="s">
        <v>108</v>
      </c>
      <c r="B50" s="34" t="s">
        <v>24</v>
      </c>
      <c r="C50" s="16">
        <v>134</v>
      </c>
      <c r="D50" s="16" t="s">
        <v>14</v>
      </c>
      <c r="E50" s="17">
        <v>0</v>
      </c>
      <c r="F50" s="18">
        <f t="shared" si="2"/>
        <v>0</v>
      </c>
    </row>
    <row r="51" spans="1:6" x14ac:dyDescent="0.2">
      <c r="A51" s="19" t="s">
        <v>109</v>
      </c>
      <c r="B51" s="20" t="s">
        <v>25</v>
      </c>
      <c r="C51" s="16"/>
      <c r="D51" s="16"/>
      <c r="E51" s="17"/>
      <c r="F51" s="18"/>
    </row>
    <row r="52" spans="1:6" x14ac:dyDescent="0.2">
      <c r="A52" s="14" t="s">
        <v>110</v>
      </c>
      <c r="B52" s="35" t="s">
        <v>64</v>
      </c>
      <c r="C52" s="16">
        <v>2</v>
      </c>
      <c r="D52" s="16" t="s">
        <v>15</v>
      </c>
      <c r="E52" s="17">
        <v>0</v>
      </c>
      <c r="F52" s="18">
        <f t="shared" si="2"/>
        <v>0</v>
      </c>
    </row>
    <row r="53" spans="1:6" x14ac:dyDescent="0.2">
      <c r="A53" s="14" t="s">
        <v>111</v>
      </c>
      <c r="B53" s="35" t="s">
        <v>50</v>
      </c>
      <c r="C53" s="16">
        <v>14</v>
      </c>
      <c r="D53" s="16" t="s">
        <v>15</v>
      </c>
      <c r="E53" s="17">
        <v>0</v>
      </c>
      <c r="F53" s="18">
        <f t="shared" si="2"/>
        <v>0</v>
      </c>
    </row>
    <row r="54" spans="1:6" x14ac:dyDescent="0.2">
      <c r="A54" s="14" t="s">
        <v>112</v>
      </c>
      <c r="B54" s="15" t="s">
        <v>26</v>
      </c>
      <c r="C54" s="16">
        <v>2</v>
      </c>
      <c r="D54" s="16" t="s">
        <v>15</v>
      </c>
      <c r="E54" s="17">
        <v>0</v>
      </c>
      <c r="F54" s="18">
        <f t="shared" si="2"/>
        <v>0</v>
      </c>
    </row>
    <row r="55" spans="1:6" x14ac:dyDescent="0.2">
      <c r="A55" s="14" t="s">
        <v>113</v>
      </c>
      <c r="B55" s="15" t="s">
        <v>51</v>
      </c>
      <c r="C55" s="16">
        <v>1</v>
      </c>
      <c r="D55" s="16" t="s">
        <v>15</v>
      </c>
      <c r="E55" s="17">
        <v>0</v>
      </c>
      <c r="F55" s="18">
        <f t="shared" si="2"/>
        <v>0</v>
      </c>
    </row>
    <row r="56" spans="1:6" x14ac:dyDescent="0.2">
      <c r="A56" s="19" t="s">
        <v>114</v>
      </c>
      <c r="B56" s="20" t="s">
        <v>38</v>
      </c>
      <c r="C56" s="16"/>
      <c r="D56" s="16"/>
      <c r="E56" s="17"/>
      <c r="F56" s="18"/>
    </row>
    <row r="57" spans="1:6" x14ac:dyDescent="0.2">
      <c r="A57" s="14" t="s">
        <v>115</v>
      </c>
      <c r="B57" s="30" t="s">
        <v>43</v>
      </c>
      <c r="C57" s="16">
        <v>12</v>
      </c>
      <c r="D57" s="16" t="s">
        <v>15</v>
      </c>
      <c r="E57" s="17">
        <v>0</v>
      </c>
      <c r="F57" s="18">
        <f t="shared" si="2"/>
        <v>0</v>
      </c>
    </row>
    <row r="58" spans="1:6" x14ac:dyDescent="0.2">
      <c r="A58" s="14" t="s">
        <v>116</v>
      </c>
      <c r="B58" s="15" t="s">
        <v>52</v>
      </c>
      <c r="C58" s="16">
        <v>6</v>
      </c>
      <c r="D58" s="16" t="s">
        <v>15</v>
      </c>
      <c r="E58" s="17">
        <v>0</v>
      </c>
      <c r="F58" s="18">
        <f t="shared" si="2"/>
        <v>0</v>
      </c>
    </row>
    <row r="59" spans="1:6" x14ac:dyDescent="0.2">
      <c r="A59" s="14" t="s">
        <v>117</v>
      </c>
      <c r="B59" s="15" t="s">
        <v>28</v>
      </c>
      <c r="C59" s="16">
        <v>2</v>
      </c>
      <c r="D59" s="16" t="s">
        <v>15</v>
      </c>
      <c r="E59" s="17">
        <v>0</v>
      </c>
      <c r="F59" s="18">
        <f t="shared" si="2"/>
        <v>0</v>
      </c>
    </row>
    <row r="60" spans="1:6" x14ac:dyDescent="0.2">
      <c r="A60" s="14" t="s">
        <v>118</v>
      </c>
      <c r="B60" s="15" t="s">
        <v>27</v>
      </c>
      <c r="C60" s="16">
        <v>28</v>
      </c>
      <c r="D60" s="16" t="s">
        <v>15</v>
      </c>
      <c r="E60" s="17">
        <v>0</v>
      </c>
      <c r="F60" s="18">
        <f t="shared" si="2"/>
        <v>0</v>
      </c>
    </row>
    <row r="61" spans="1:6" x14ac:dyDescent="0.2">
      <c r="A61" s="14" t="s">
        <v>119</v>
      </c>
      <c r="B61" s="15" t="s">
        <v>53</v>
      </c>
      <c r="C61" s="16">
        <v>4</v>
      </c>
      <c r="D61" s="16" t="s">
        <v>15</v>
      </c>
      <c r="E61" s="17">
        <v>0</v>
      </c>
      <c r="F61" s="18">
        <f t="shared" si="2"/>
        <v>0</v>
      </c>
    </row>
    <row r="62" spans="1:6" x14ac:dyDescent="0.2">
      <c r="A62" s="19" t="s">
        <v>120</v>
      </c>
      <c r="B62" s="29" t="s">
        <v>40</v>
      </c>
      <c r="C62" s="16"/>
      <c r="D62" s="16"/>
      <c r="E62" s="17"/>
      <c r="F62" s="18"/>
    </row>
    <row r="63" spans="1:6" x14ac:dyDescent="0.2">
      <c r="A63" s="27" t="s">
        <v>121</v>
      </c>
      <c r="B63" s="15" t="s">
        <v>41</v>
      </c>
      <c r="C63" s="16">
        <v>611</v>
      </c>
      <c r="D63" s="16" t="s">
        <v>14</v>
      </c>
      <c r="E63" s="17">
        <v>0</v>
      </c>
      <c r="F63" s="18">
        <f t="shared" si="2"/>
        <v>0</v>
      </c>
    </row>
    <row r="64" spans="1:6" x14ac:dyDescent="0.2">
      <c r="A64" s="27" t="s">
        <v>122</v>
      </c>
      <c r="B64" s="15" t="s">
        <v>54</v>
      </c>
      <c r="C64" s="16">
        <v>6</v>
      </c>
      <c r="D64" s="16" t="s">
        <v>15</v>
      </c>
      <c r="E64" s="17">
        <v>0</v>
      </c>
      <c r="F64" s="18">
        <f t="shared" si="2"/>
        <v>0</v>
      </c>
    </row>
    <row r="65" spans="1:6" x14ac:dyDescent="0.2">
      <c r="A65" s="27"/>
      <c r="C65" s="16"/>
      <c r="D65" s="16"/>
      <c r="E65" s="28"/>
      <c r="F65" s="18"/>
    </row>
    <row r="66" spans="1:6" x14ac:dyDescent="0.2">
      <c r="A66" s="27"/>
      <c r="B66" s="30"/>
      <c r="C66" s="16"/>
      <c r="D66" s="49" t="s">
        <v>29</v>
      </c>
      <c r="E66" s="50"/>
      <c r="F66" s="21">
        <f>SUM(F35:F64)</f>
        <v>0</v>
      </c>
    </row>
    <row r="67" spans="1:6" x14ac:dyDescent="0.2">
      <c r="A67" s="14"/>
      <c r="B67" s="15"/>
      <c r="C67" s="38" t="s">
        <v>59</v>
      </c>
      <c r="D67" s="39"/>
      <c r="E67" s="40"/>
      <c r="F67" s="22">
        <f>SUM(F18+F33+F66)</f>
        <v>0</v>
      </c>
    </row>
    <row r="68" spans="1:6" x14ac:dyDescent="0.2">
      <c r="A68" s="14"/>
      <c r="B68" s="32"/>
      <c r="C68" s="38" t="s">
        <v>30</v>
      </c>
      <c r="D68" s="39"/>
      <c r="E68" s="40"/>
      <c r="F68" s="22">
        <f>SUM(F67)*0.2</f>
        <v>0</v>
      </c>
    </row>
    <row r="69" spans="1:6" ht="17" thickBot="1" x14ac:dyDescent="0.25">
      <c r="A69" s="23"/>
      <c r="B69" s="24"/>
      <c r="C69" s="41" t="s">
        <v>31</v>
      </c>
      <c r="D69" s="42"/>
      <c r="E69" s="43"/>
      <c r="F69" s="25">
        <f>SUM(F67+F68)</f>
        <v>0</v>
      </c>
    </row>
    <row r="70" spans="1:6" x14ac:dyDescent="0.2">
      <c r="B70" t="s">
        <v>32</v>
      </c>
    </row>
    <row r="71" spans="1:6" x14ac:dyDescent="0.2">
      <c r="F71" s="26" t="s">
        <v>124</v>
      </c>
    </row>
    <row r="72" spans="1:6" x14ac:dyDescent="0.2">
      <c r="B72" t="s">
        <v>33</v>
      </c>
    </row>
  </sheetData>
  <mergeCells count="9">
    <mergeCell ref="C67:E67"/>
    <mergeCell ref="C68:E68"/>
    <mergeCell ref="C69:E69"/>
    <mergeCell ref="A7:F7"/>
    <mergeCell ref="A8:F8"/>
    <mergeCell ref="A9:F9"/>
    <mergeCell ref="D18:E18"/>
    <mergeCell ref="D33:E33"/>
    <mergeCell ref="D66:E66"/>
  </mergeCells>
  <phoneticPr fontId="6" type="noConversion"/>
  <pageMargins left="0.7" right="0.7" top="0.75" bottom="0.75" header="0.3" footer="0.3"/>
  <pageSetup paperSize="9" scale="8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 à 17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Rovida</dc:creator>
  <cp:lastModifiedBy>Philippe Rovida</cp:lastModifiedBy>
  <cp:lastPrinted>2026-01-09T06:54:14Z</cp:lastPrinted>
  <dcterms:created xsi:type="dcterms:W3CDTF">2024-12-30T15:03:04Z</dcterms:created>
  <dcterms:modified xsi:type="dcterms:W3CDTF">2026-01-09T06:55:42Z</dcterms:modified>
</cp:coreProperties>
</file>